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6"/>
  <workbookPr filterPrivacy="1"/>
  <xr:revisionPtr revIDLastSave="0" documentId="13_ncr:1_{F883F7C1-4848-4644-B251-21C2AE990E01}" xr6:coauthVersionLast="36" xr6:coauthVersionMax="36" xr10:uidLastSave="{00000000-0000-0000-0000-000000000000}"/>
  <bookViews>
    <workbookView xWindow="0" yWindow="0" windowWidth="19200" windowHeight="6930" xr2:uid="{00000000-000D-0000-FFFF-FFFF00000000}"/>
  </bookViews>
  <sheets>
    <sheet name="Matriz Evaluación"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0" i="1" l="1"/>
  <c r="F80" i="1"/>
  <c r="D80" i="1"/>
  <c r="B11" i="1" l="1"/>
  <c r="B12" i="1" s="1"/>
  <c r="B13" i="1" s="1"/>
  <c r="B14" i="1" s="1"/>
  <c r="B15" i="1" s="1"/>
  <c r="B16" i="1" s="1"/>
  <c r="B17" i="1" s="1"/>
  <c r="B18" i="1" s="1"/>
  <c r="B19" i="1" s="1"/>
  <c r="B20" i="1" s="1"/>
  <c r="B21" i="1" s="1"/>
  <c r="B22" i="1" s="1"/>
  <c r="B25" i="1" s="1"/>
  <c r="B26" i="1" s="1"/>
  <c r="B27" i="1" s="1"/>
  <c r="B28" i="1" s="1"/>
  <c r="B29" i="1" s="1"/>
  <c r="B30" i="1" s="1"/>
  <c r="B31" i="1" s="1"/>
  <c r="B32" i="1" s="1"/>
  <c r="B33" i="1" s="1"/>
  <c r="B36" i="1" s="1"/>
  <c r="B37" i="1" s="1"/>
  <c r="B40" i="1" s="1"/>
  <c r="B41" i="1" s="1"/>
  <c r="B42" i="1" s="1"/>
  <c r="B47" i="1" s="1"/>
  <c r="B48" i="1" s="1"/>
  <c r="B51" i="1" s="1"/>
  <c r="B52" i="1" s="1"/>
  <c r="B53" i="1" s="1"/>
  <c r="B54" i="1" s="1"/>
  <c r="B55" i="1" s="1"/>
  <c r="B60" i="1" s="1"/>
  <c r="B61" i="1" s="1"/>
  <c r="B62" i="1" s="1"/>
  <c r="B63" i="1" s="1"/>
  <c r="B66" i="1" s="1"/>
  <c r="B67" i="1" s="1"/>
  <c r="B68" i="1" s="1"/>
  <c r="E69" i="1" l="1"/>
  <c r="E64" i="1"/>
  <c r="E43" i="1"/>
  <c r="E49" i="1"/>
  <c r="E34" i="1"/>
  <c r="E56" i="1"/>
  <c r="E38" i="1"/>
  <c r="E23" i="1"/>
  <c r="E57" i="1" l="1"/>
  <c r="E73" i="1" s="1"/>
  <c r="E70" i="1"/>
  <c r="E74" i="1" s="1"/>
  <c r="E44" i="1"/>
  <c r="E72" i="1" s="1"/>
  <c r="E75" i="1" l="1"/>
  <c r="B44" i="1" l="1"/>
  <c r="B70" i="1"/>
  <c r="B57" i="1"/>
  <c r="F69" i="1"/>
  <c r="D69" i="1"/>
  <c r="F64" i="1"/>
  <c r="D64" i="1"/>
  <c r="F56" i="1"/>
  <c r="D56" i="1"/>
  <c r="F49" i="1"/>
  <c r="D49" i="1"/>
  <c r="F57" i="1" l="1"/>
  <c r="F73" i="1" s="1"/>
  <c r="D57" i="1"/>
  <c r="D73" i="1" s="1"/>
  <c r="F70" i="1"/>
  <c r="F74" i="1" s="1"/>
  <c r="D70" i="1"/>
  <c r="D74" i="1" s="1"/>
  <c r="F43" i="1"/>
  <c r="F38" i="1"/>
  <c r="F34" i="1"/>
  <c r="F23" i="1"/>
  <c r="F44" i="1" l="1"/>
  <c r="D43" i="1"/>
  <c r="D38" i="1"/>
  <c r="D34" i="1"/>
  <c r="D23" i="1"/>
  <c r="A42" i="1"/>
  <c r="A41" i="1"/>
  <c r="A40" i="1"/>
  <c r="A37" i="1"/>
  <c r="A36" i="1"/>
  <c r="A33" i="1"/>
  <c r="A32" i="1"/>
  <c r="A31" i="1"/>
  <c r="A30" i="1"/>
  <c r="A29" i="1"/>
  <c r="A28" i="1"/>
  <c r="A27" i="1"/>
  <c r="A26" i="1"/>
  <c r="A25" i="1"/>
  <c r="A22" i="1"/>
  <c r="A21" i="1"/>
  <c r="A20" i="1"/>
  <c r="A19" i="1"/>
  <c r="A18" i="1"/>
  <c r="A17" i="1"/>
  <c r="A16" i="1"/>
  <c r="A15" i="1"/>
  <c r="A14" i="1"/>
  <c r="A13" i="1"/>
  <c r="A12" i="1"/>
  <c r="A11" i="1"/>
  <c r="A10" i="1"/>
  <c r="D44" i="1" l="1"/>
  <c r="D72" i="1" s="1"/>
  <c r="F72" i="1"/>
  <c r="B75" i="1" l="1"/>
  <c r="D75" i="1" l="1"/>
  <c r="F75" i="1"/>
</calcChain>
</file>

<file path=xl/sharedStrings.xml><?xml version="1.0" encoding="utf-8"?>
<sst xmlns="http://schemas.openxmlformats.org/spreadsheetml/2006/main" count="294" uniqueCount="85">
  <si>
    <t>PROVEEDORES</t>
  </si>
  <si>
    <t>ID. REQ.</t>
  </si>
  <si>
    <t xml:space="preserve">Grado de cumplimiento </t>
  </si>
  <si>
    <t>0 – No cumple
1 – Cumple parcialmente u ofrece alternativa
2 – Cumple
3 – Cumple y excede el requerimiento</t>
  </si>
  <si>
    <t>EVALUACION TÉCNICA FINAL</t>
  </si>
  <si>
    <t>Referencias comprobables en la industria de concesiones</t>
  </si>
  <si>
    <t>Cumplimiento de SLAs</t>
  </si>
  <si>
    <t>REQUERIMIENTOS GENERALES MÍNIMOS</t>
  </si>
  <si>
    <t>Cumple con soporte y niveles de servicios requeridos en RFP.</t>
  </si>
  <si>
    <t>Cumple con plan de capacitación requerido en RFP.</t>
  </si>
  <si>
    <t>Cumple con plan de proyecto y setup inicial requerido</t>
  </si>
  <si>
    <t>Declara experiencia en servicios similares</t>
  </si>
  <si>
    <t>Los profesionales que formarán parte del equipo del proyecto por parte de los Oferentes, deberán contar con experiencias similares, mínimas y comprobables, de al menos 3 años en las funciones que desarrollarán en el marco de la presente licitación</t>
  </si>
  <si>
    <t>Propone plan de gestión de calidad requerido en RFP.</t>
  </si>
  <si>
    <t>Junto con la propuesta, los oferentes deberán presentar, y posteriormente el adjudicado ejecutar, un plan de pruebas para la totalidad de los elementos asociados al proyecto, que considere al menos la existencia de un ambiente y un equipo de certificación.</t>
  </si>
  <si>
    <t>La propuesta incluye proceso de marcha blanca según se detalla en RFP apartado 8.3.</t>
  </si>
  <si>
    <t>SERVICIOS DE SOPORTE</t>
  </si>
  <si>
    <t>PLATAFORMA TECNOLÓGICA</t>
  </si>
  <si>
    <t>Seguridad: El Proveedor será responsable de asegurar la privacidad de la información tanto técnica, como operacionalmente, incluyendo el manejo que realicen sus empleados de la información perteneciente a AVO.</t>
  </si>
  <si>
    <t>Robustez de la propuesta (completitud y claridad)</t>
  </si>
  <si>
    <t>RESULTADOS DE LA EVALUACION TECNICA</t>
  </si>
  <si>
    <t>PROMEDIO</t>
  </si>
  <si>
    <t>Experiencia en el mercado nacional</t>
  </si>
  <si>
    <t>Soporte y gestión de incidentes con herramientas de Mesa de Servicio</t>
  </si>
  <si>
    <t>OFERTA DE SERVICIOS</t>
  </si>
  <si>
    <t>CALIDAD DE SERVICIO</t>
  </si>
  <si>
    <t>EXPERIENCIA</t>
  </si>
  <si>
    <t>CAPACIDAD DEL OFERENTE</t>
  </si>
  <si>
    <t>REQUERIMIENTOS ESPECÍFICOS</t>
  </si>
  <si>
    <t>METODOLOGÍA Y GESTIÓN DEL PROYECTO</t>
  </si>
  <si>
    <t>Metodologías Certificadas</t>
  </si>
  <si>
    <t>Personal certificado en los productos</t>
  </si>
  <si>
    <t>Partners comerciales y tecnológicos de los productos</t>
  </si>
  <si>
    <t>METODOLOGÍA</t>
  </si>
  <si>
    <t>GESTIÓN DEL PROYECTO</t>
  </si>
  <si>
    <t>Plan de gestión del proyecto</t>
  </si>
  <si>
    <t>Adhesión al contrato AVO</t>
  </si>
  <si>
    <t>CAP - 1</t>
  </si>
  <si>
    <t>CAP - 2</t>
  </si>
  <si>
    <t>CAP - 3</t>
  </si>
  <si>
    <t>CAP - 4</t>
  </si>
  <si>
    <t>CAP - 5</t>
  </si>
  <si>
    <t>CAP - 6</t>
  </si>
  <si>
    <t>PROY - 1</t>
  </si>
  <si>
    <t>PROY - 2</t>
  </si>
  <si>
    <t>Metodología de implementación del servicio</t>
  </si>
  <si>
    <t>Capacitación y Documentación</t>
  </si>
  <si>
    <t>PROY - 3</t>
  </si>
  <si>
    <t>PROY - 4</t>
  </si>
  <si>
    <t>PROY - 5</t>
  </si>
  <si>
    <t>PROY - 6</t>
  </si>
  <si>
    <t>PROY - 7</t>
  </si>
  <si>
    <t>PROMEDIO TOTAL</t>
  </si>
  <si>
    <t>Integración con terceros</t>
  </si>
  <si>
    <t>CAP - 7</t>
  </si>
  <si>
    <t>UF</t>
  </si>
  <si>
    <t>TOTAL GASTO NETO ANUAL</t>
  </si>
  <si>
    <t>Plazos de proyecto (tiempos AVO)</t>
  </si>
  <si>
    <t>Proveedor 1</t>
  </si>
  <si>
    <t>Proveedor 2</t>
  </si>
  <si>
    <t>Proveedor 3</t>
  </si>
  <si>
    <t>REQUERIMIENTOS A LA PRESTACIÓN DE SERVICIOS DE OPERACIONES DE MONITOREO Y CIBERSEGURIDAD</t>
  </si>
  <si>
    <t>Cumple con algunas de las siguientes certificaciones ISO 9001</t>
  </si>
  <si>
    <t>Cumple con normas y estándares exigidas ISO 27001</t>
  </si>
  <si>
    <t>Cumple con algunas de las siguientes certificaciones ISO 20000 e ISO 14001</t>
  </si>
  <si>
    <t>Junto con la propuesta, los oferentes y posteriormente el adjudicado deberá demostrar que cuenta con un plan de riesgos y los planes de contingencia necesarios a efectos de cumplir con lo exigido en el punto SERVICIOS DE SOPORTE. Asimismo, deberá facilitar las eventuales auditorías a ambos planes por parte de terceros.</t>
  </si>
  <si>
    <t>Cumple con funcionalidad de Diagnóstico de Seguridad</t>
  </si>
  <si>
    <t>Cumple con funcionalidad de Servicios de SOC</t>
  </si>
  <si>
    <t>Cumple con funcionalidad de Seguridad de Red e Infraestructura</t>
  </si>
  <si>
    <t>Cumple con funcionalidad de Seguridad del Puesto de Trabajo</t>
  </si>
  <si>
    <t>Cumple con funcionalidad de Reporting</t>
  </si>
  <si>
    <t>EVALUACION TECNICA 50%</t>
  </si>
  <si>
    <t>EVALUACION ECONÓMICA 50%</t>
  </si>
  <si>
    <t>INVERSION:   COSTO DE PROYECTO IMPLEMENTACIÓN (SI APLICA)</t>
  </si>
  <si>
    <t>GASTO: COSTO NETO SERVICIO MENSUAL (24 MESES)</t>
  </si>
  <si>
    <t>DESCRIPCIÓN REQUERIMIENTO</t>
  </si>
  <si>
    <t>El Proveedor deberá contar con una mesa de ayuda técnica en horario de 08:30 a 18:30 horas en días hábiles de lunes a viernes y Servicio de Monitoreo 24x7.</t>
  </si>
  <si>
    <t>El Proveedor cumple dispone de los ambientes de trabajo para el servicio requerido.</t>
  </si>
  <si>
    <t>El Proveedor deberá realizar Monitoreo de disponibilidad de plataformas y equipos.</t>
  </si>
  <si>
    <t>El Proveedor debera realizar Diagnóstico de Control de Seguridad</t>
  </si>
  <si>
    <t>El Proveedor cumple con los requerimientos de Puesta en Servicio declarados en RFP.</t>
  </si>
  <si>
    <t>Soporte: El Proveedor cumple con los SLAs.</t>
  </si>
  <si>
    <t xml:space="preserve">Soporte: El Proveedor deberá disponer de números telefónicos (fijo y móvil), nombre y correo del encargado del soporte (primer contacto), números telefónicos (fijo y móvil), nombre y correo del Jefe de Servicio (escalamiento). </t>
  </si>
  <si>
    <t>El Proveedor deberá expresar claramente en su propuesta la Plataforma tecnológica con la cual se propone brindar la solución de software opere de la manera más óptima para alcanzar los niveles de servicio esperados, describiendo todos los componentes de software y hardware necesarios para dicha implementación. Debe hacer una detallada mención a la cantidad de licencias que se requieren para implementar la solución propuesta.</t>
  </si>
  <si>
    <t>Seguridad: Trasmisión de información: Asegurar que las comunicaciones viajen cifradas o viajar por un canal único de manera que el Proveedor asegure la confidencialidad de la información que AVO le provee para este servicio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</si>
</sst>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64" formatCode="0.0"/>
  </numFmts>
  <fonts count="12" x14ac:knownFonts="1">
    <font>
      <sz val="11"/>
      <color theme="1"/>
      <name val="Calibri"/>
      <family val="2"/>
      <scheme val="minor"/>
    </font>
    <font>
      <sz val="11"/>
      <color theme="1"/>
      <name val="Arial"/>
      <family val="2"/>
    </font>
    <font>
      <sz val="11"/>
      <color rgb="FF000000"/>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sz val="11"/>
      <name val="Calibri"/>
      <family val="2"/>
      <scheme val="minor"/>
    </font>
    <font>
      <b/>
      <sz val="11"/>
      <color theme="0"/>
      <name val="Calibri"/>
      <family val="2"/>
      <scheme val="minor"/>
    </font>
    <font>
      <b/>
      <sz val="14"/>
      <name val="Calibri"/>
      <family val="2"/>
      <scheme val="minor"/>
    </font>
    <font>
      <b/>
      <sz val="11"/>
      <name val="Calibri"/>
      <family val="2"/>
      <scheme val="minor"/>
    </font>
    <font>
      <b/>
      <sz val="18"/>
      <color theme="1"/>
      <name val="Calibri"/>
      <family val="2"/>
      <scheme val="minor"/>
    </font>
    <font>
      <b/>
      <sz val="14"/>
      <color theme="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bgColor theme="0"/>
      </patternFill>
    </fill>
    <fill>
      <patternFill patternType="solid">
        <fgColor rgb="FFFFFFFF"/>
        <bgColor rgb="FF000000"/>
      </patternFill>
    </fill>
    <fill>
      <patternFill patternType="solid">
        <fgColor theme="8" tint="-0.249977111117893"/>
        <bgColor indexed="64"/>
      </patternFill>
    </fill>
    <fill>
      <patternFill patternType="solid">
        <fgColor theme="0" tint="-0.249977111117893"/>
        <bgColor indexed="64"/>
      </patternFill>
    </fill>
    <fill>
      <patternFill patternType="solid">
        <fgColor theme="0" tint="-0.14999847407452621"/>
        <bgColor indexed="64"/>
      </patternFill>
    </fill>
  </fills>
  <borders count="20">
    <border>
      <left/>
      <right/>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theme="3"/>
      </left>
      <right style="thin">
        <color theme="3"/>
      </right>
      <top/>
      <bottom style="thin">
        <color theme="3"/>
      </bottom>
      <diagonal/>
    </border>
    <border>
      <left style="medium">
        <color theme="8" tint="-0.249977111117893"/>
      </left>
      <right style="thin">
        <color indexed="64"/>
      </right>
      <top style="medium">
        <color theme="8" tint="-0.249977111117893"/>
      </top>
      <bottom style="medium">
        <color theme="8" tint="-0.249977111117893"/>
      </bottom>
      <diagonal/>
    </border>
    <border>
      <left style="thin">
        <color indexed="64"/>
      </left>
      <right style="thin">
        <color indexed="64"/>
      </right>
      <top style="medium">
        <color theme="8" tint="-0.249977111117893"/>
      </top>
      <bottom style="medium">
        <color theme="8" tint="-0.249977111117893"/>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right style="thin">
        <color indexed="64"/>
      </right>
      <top style="medium">
        <color theme="8" tint="-0.249977111117893"/>
      </top>
      <bottom style="medium">
        <color theme="8" tint="-0.249977111117893"/>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right style="thin">
        <color indexed="64"/>
      </right>
      <top/>
      <bottom/>
      <diagonal/>
    </border>
  </borders>
  <cellStyleXfs count="4">
    <xf numFmtId="0" fontId="0" fillId="0" borderId="0"/>
    <xf numFmtId="0" fontId="1" fillId="0" borderId="0"/>
    <xf numFmtId="9" fontId="3" fillId="0" borderId="0" applyFont="0" applyFill="0" applyBorder="0" applyAlignment="0" applyProtection="0"/>
    <xf numFmtId="41" fontId="3" fillId="0" borderId="0" applyFont="0" applyFill="0" applyBorder="0" applyAlignment="0" applyProtection="0"/>
  </cellStyleXfs>
  <cellXfs count="82">
    <xf numFmtId="0" fontId="0" fillId="0" borderId="0" xfId="0"/>
    <xf numFmtId="0" fontId="0" fillId="0" borderId="4" xfId="0" applyFont="1" applyFill="1" applyBorder="1" applyAlignment="1">
      <alignment horizontal="center" vertical="center" wrapText="1"/>
    </xf>
    <xf numFmtId="0" fontId="4" fillId="2" borderId="4" xfId="0" applyFont="1" applyFill="1" applyBorder="1" applyAlignment="1">
      <alignment horizontal="left" vertical="center" wrapText="1"/>
    </xf>
    <xf numFmtId="0" fontId="2" fillId="4" borderId="4" xfId="0" applyFont="1" applyFill="1" applyBorder="1" applyAlignment="1">
      <alignment horizontal="center"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2" fontId="2" fillId="4" borderId="4" xfId="0" applyNumberFormat="1" applyFont="1" applyFill="1" applyBorder="1" applyAlignment="1">
      <alignment horizontal="center" vertical="center" wrapText="1"/>
    </xf>
    <xf numFmtId="0" fontId="0" fillId="3" borderId="8" xfId="0" applyFont="1" applyFill="1" applyBorder="1" applyAlignment="1">
      <alignment horizontal="center" vertical="center" wrapText="1"/>
    </xf>
    <xf numFmtId="2" fontId="4" fillId="2" borderId="4" xfId="0" applyNumberFormat="1" applyFont="1" applyFill="1" applyBorder="1" applyAlignment="1">
      <alignment horizontal="center" vertical="center" wrapText="1"/>
    </xf>
    <xf numFmtId="0" fontId="4" fillId="2" borderId="12" xfId="0" applyFont="1" applyFill="1" applyBorder="1" applyAlignment="1">
      <alignment horizontal="left" vertical="center" wrapText="1"/>
    </xf>
    <xf numFmtId="0" fontId="6" fillId="0" borderId="4" xfId="0" applyFont="1" applyBorder="1" applyAlignment="1">
      <alignment horizontal="left" vertical="center" wrapText="1"/>
    </xf>
    <xf numFmtId="0" fontId="5" fillId="0" borderId="0" xfId="0" applyFont="1" applyAlignment="1">
      <alignment vertical="top"/>
    </xf>
    <xf numFmtId="0" fontId="5" fillId="0" borderId="0" xfId="0" applyFont="1" applyBorder="1" applyAlignment="1">
      <alignment vertical="top"/>
    </xf>
    <xf numFmtId="49" fontId="8" fillId="6" borderId="5" xfId="0" applyNumberFormat="1" applyFont="1" applyFill="1" applyBorder="1" applyAlignment="1">
      <alignment horizontal="center" vertical="top" wrapText="1"/>
    </xf>
    <xf numFmtId="0" fontId="8" fillId="6" borderId="1" xfId="0" applyFont="1" applyFill="1" applyBorder="1" applyAlignment="1">
      <alignment horizontal="center" vertical="top"/>
    </xf>
    <xf numFmtId="49" fontId="8" fillId="6" borderId="16" xfId="0" applyNumberFormat="1" applyFont="1" applyFill="1" applyBorder="1" applyAlignment="1">
      <alignment horizontal="center" vertical="top" wrapText="1"/>
    </xf>
    <xf numFmtId="49" fontId="8" fillId="6" borderId="17" xfId="0" applyNumberFormat="1" applyFont="1" applyFill="1" applyBorder="1" applyAlignment="1">
      <alignment horizontal="center" vertical="top" wrapText="1"/>
    </xf>
    <xf numFmtId="49" fontId="8" fillId="6" borderId="18" xfId="0" applyNumberFormat="1" applyFont="1" applyFill="1" applyBorder="1" applyAlignment="1">
      <alignment horizontal="center" vertical="top" wrapText="1"/>
    </xf>
    <xf numFmtId="0" fontId="9" fillId="2" borderId="2" xfId="0" applyFont="1" applyFill="1" applyBorder="1" applyAlignment="1">
      <alignment vertical="top" wrapText="1"/>
    </xf>
    <xf numFmtId="0" fontId="5" fillId="2" borderId="0" xfId="0" applyFont="1" applyFill="1" applyAlignment="1">
      <alignment vertical="top"/>
    </xf>
    <xf numFmtId="0" fontId="5" fillId="0" borderId="0" xfId="0" applyFont="1" applyFill="1" applyAlignment="1">
      <alignment horizontal="left" vertical="top" wrapText="1"/>
    </xf>
    <xf numFmtId="49" fontId="0" fillId="2" borderId="4" xfId="0" applyNumberFormat="1" applyFont="1" applyFill="1" applyBorder="1" applyAlignment="1">
      <alignment horizontal="left" vertical="center" wrapText="1"/>
    </xf>
    <xf numFmtId="0" fontId="0" fillId="2" borderId="4" xfId="0" applyFont="1" applyFill="1" applyBorder="1" applyAlignment="1">
      <alignment horizontal="center" vertical="center" wrapText="1"/>
    </xf>
    <xf numFmtId="0" fontId="0" fillId="2" borderId="4" xfId="0" applyFont="1" applyFill="1" applyBorder="1" applyAlignment="1">
      <alignment horizontal="left" vertical="center" wrapText="1"/>
    </xf>
    <xf numFmtId="0" fontId="0" fillId="0" borderId="4" xfId="0" applyFont="1" applyBorder="1" applyAlignment="1">
      <alignment horizontal="right" vertical="center" wrapText="1"/>
    </xf>
    <xf numFmtId="0" fontId="5" fillId="0" borderId="0" xfId="0" applyFont="1" applyFill="1" applyAlignment="1">
      <alignment vertical="top"/>
    </xf>
    <xf numFmtId="0" fontId="0" fillId="0" borderId="4" xfId="0" applyFont="1" applyBorder="1" applyAlignment="1">
      <alignment horizontal="left" vertical="center" wrapText="1"/>
    </xf>
    <xf numFmtId="49" fontId="0" fillId="2" borderId="11" xfId="0" applyNumberFormat="1" applyFont="1" applyFill="1" applyBorder="1" applyAlignment="1">
      <alignment horizontal="right" vertical="center" wrapText="1"/>
    </xf>
    <xf numFmtId="2" fontId="0" fillId="2" borderId="11" xfId="0" applyNumberFormat="1" applyFont="1" applyFill="1" applyBorder="1" applyAlignment="1">
      <alignment horizontal="center" vertical="center" wrapText="1"/>
    </xf>
    <xf numFmtId="2" fontId="0" fillId="0" borderId="8" xfId="1" applyNumberFormat="1" applyFont="1" applyBorder="1" applyAlignment="1">
      <alignment horizontal="center" vertical="center" wrapText="1"/>
    </xf>
    <xf numFmtId="2" fontId="4" fillId="0" borderId="0" xfId="1" applyNumberFormat="1" applyFont="1" applyBorder="1" applyAlignment="1">
      <alignment horizontal="center" vertical="center" wrapText="1"/>
    </xf>
    <xf numFmtId="0" fontId="0" fillId="0" borderId="8" xfId="1" applyFont="1" applyBorder="1" applyAlignment="1">
      <alignment horizontal="center" vertical="center" wrapText="1"/>
    </xf>
    <xf numFmtId="2" fontId="0" fillId="0" borderId="0" xfId="1" applyNumberFormat="1" applyFont="1" applyBorder="1" applyAlignment="1">
      <alignment horizontal="center" vertical="center" wrapText="1"/>
    </xf>
    <xf numFmtId="0" fontId="10" fillId="2" borderId="0" xfId="0" applyFont="1" applyFill="1" applyAlignment="1">
      <alignment vertical="top"/>
    </xf>
    <xf numFmtId="0" fontId="10" fillId="2" borderId="0" xfId="0" applyFont="1" applyFill="1" applyBorder="1" applyAlignment="1">
      <alignment vertical="top"/>
    </xf>
    <xf numFmtId="0" fontId="4" fillId="7" borderId="4" xfId="0" applyFont="1" applyFill="1" applyBorder="1" applyAlignment="1">
      <alignment horizontal="left" vertical="center" wrapText="1"/>
    </xf>
    <xf numFmtId="9" fontId="4" fillId="7" borderId="4" xfId="0" applyNumberFormat="1" applyFont="1" applyFill="1" applyBorder="1" applyAlignment="1">
      <alignment horizontal="left" vertical="center" wrapText="1"/>
    </xf>
    <xf numFmtId="0" fontId="4" fillId="6" borderId="3" xfId="0" applyFont="1" applyFill="1" applyBorder="1" applyAlignment="1">
      <alignment horizontal="left" vertical="top" wrapText="1"/>
    </xf>
    <xf numFmtId="0" fontId="4" fillId="6" borderId="0" xfId="0" applyFont="1" applyFill="1" applyBorder="1" applyAlignment="1">
      <alignment horizontal="left" vertical="top" wrapText="1"/>
    </xf>
    <xf numFmtId="0" fontId="7" fillId="5" borderId="3" xfId="0" applyFont="1" applyFill="1" applyBorder="1" applyAlignment="1">
      <alignment horizontal="left" vertical="top" wrapText="1"/>
    </xf>
    <xf numFmtId="0" fontId="7" fillId="5" borderId="0" xfId="0" applyFont="1" applyFill="1" applyBorder="1" applyAlignment="1">
      <alignment horizontal="left" vertical="top" wrapText="1"/>
    </xf>
    <xf numFmtId="0" fontId="7" fillId="5" borderId="19" xfId="0" applyFont="1" applyFill="1" applyBorder="1" applyAlignment="1">
      <alignment horizontal="left" vertical="top" wrapText="1"/>
    </xf>
    <xf numFmtId="49" fontId="9" fillId="2" borderId="4" xfId="0" applyNumberFormat="1" applyFont="1" applyFill="1" applyBorder="1" applyAlignment="1">
      <alignment horizontal="center" vertical="center" wrapText="1"/>
    </xf>
    <xf numFmtId="0" fontId="7" fillId="5" borderId="10" xfId="0" applyFont="1" applyFill="1" applyBorder="1" applyAlignment="1">
      <alignment horizontal="left" vertical="top" wrapText="1"/>
    </xf>
    <xf numFmtId="0" fontId="7" fillId="5" borderId="11" xfId="0" applyFont="1" applyFill="1" applyBorder="1" applyAlignment="1">
      <alignment horizontal="left" vertical="top" wrapText="1"/>
    </xf>
    <xf numFmtId="0" fontId="4" fillId="6" borderId="10" xfId="0" applyFont="1" applyFill="1" applyBorder="1" applyAlignment="1">
      <alignment horizontal="left" vertical="top" wrapText="1"/>
    </xf>
    <xf numFmtId="0" fontId="4" fillId="6" borderId="11" xfId="0" applyFont="1" applyFill="1" applyBorder="1" applyAlignment="1">
      <alignment horizontal="left" vertical="top" wrapText="1"/>
    </xf>
    <xf numFmtId="0" fontId="7" fillId="5" borderId="4" xfId="0" applyFont="1" applyFill="1" applyBorder="1" applyAlignment="1">
      <alignment vertical="top" wrapText="1"/>
    </xf>
    <xf numFmtId="0" fontId="4" fillId="6" borderId="4"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2" borderId="4" xfId="0" applyFont="1" applyFill="1" applyBorder="1" applyAlignment="1">
      <alignment horizontal="left" vertical="top" wrapText="1"/>
    </xf>
    <xf numFmtId="49" fontId="0" fillId="0" borderId="4" xfId="0" applyNumberFormat="1" applyFont="1" applyFill="1" applyBorder="1" applyAlignment="1">
      <alignment horizontal="right" vertical="top" wrapText="1"/>
    </xf>
    <xf numFmtId="0" fontId="4" fillId="0" borderId="3" xfId="0" applyFont="1" applyFill="1" applyBorder="1" applyAlignment="1">
      <alignment horizontal="left" vertical="top" wrapText="1"/>
    </xf>
    <xf numFmtId="9" fontId="4" fillId="2" borderId="0" xfId="0" applyNumberFormat="1" applyFont="1" applyFill="1" applyBorder="1" applyAlignment="1">
      <alignment horizontal="left" vertical="top" wrapText="1"/>
    </xf>
    <xf numFmtId="49" fontId="4" fillId="0" borderId="0" xfId="0" applyNumberFormat="1" applyFont="1" applyFill="1" applyBorder="1" applyAlignment="1">
      <alignment horizontal="right" vertical="top" wrapText="1"/>
    </xf>
    <xf numFmtId="0" fontId="4" fillId="6" borderId="11" xfId="0" applyFont="1" applyFill="1" applyBorder="1" applyAlignment="1">
      <alignment horizontal="left" vertical="top" wrapText="1"/>
    </xf>
    <xf numFmtId="0" fontId="4" fillId="6" borderId="9" xfId="0" applyFont="1" applyFill="1" applyBorder="1" applyAlignment="1">
      <alignment horizontal="left" vertical="top" wrapText="1"/>
    </xf>
    <xf numFmtId="49" fontId="0" fillId="0" borderId="4" xfId="0" applyNumberFormat="1" applyFont="1" applyFill="1" applyBorder="1" applyAlignment="1">
      <alignment horizontal="left" vertical="top" wrapText="1"/>
    </xf>
    <xf numFmtId="0" fontId="4" fillId="0" borderId="0" xfId="0" applyFont="1" applyFill="1" applyBorder="1" applyAlignment="1">
      <alignment horizontal="left" vertical="top" wrapText="1"/>
    </xf>
    <xf numFmtId="0" fontId="0" fillId="0" borderId="0" xfId="0" applyFont="1" applyAlignment="1">
      <alignment vertical="top"/>
    </xf>
    <xf numFmtId="0" fontId="7" fillId="5" borderId="11" xfId="0" applyFont="1" applyFill="1" applyBorder="1" applyAlignment="1">
      <alignment horizontal="left" vertical="top" wrapText="1"/>
    </xf>
    <xf numFmtId="0" fontId="7" fillId="5" borderId="9" xfId="0" applyFont="1" applyFill="1" applyBorder="1" applyAlignment="1">
      <alignment horizontal="left" vertical="top" wrapText="1"/>
    </xf>
    <xf numFmtId="0" fontId="4" fillId="0" borderId="13" xfId="0" applyFont="1" applyFill="1" applyBorder="1" applyAlignment="1">
      <alignment horizontal="left" vertical="top" wrapText="1"/>
    </xf>
    <xf numFmtId="9" fontId="4" fillId="2" borderId="13" xfId="2" applyFont="1" applyFill="1" applyBorder="1" applyAlignment="1">
      <alignment horizontal="left" vertical="top" wrapText="1"/>
    </xf>
    <xf numFmtId="49" fontId="0" fillId="0" borderId="13" xfId="0" applyNumberFormat="1" applyFont="1" applyFill="1" applyBorder="1" applyAlignment="1">
      <alignment horizontal="left" vertical="top" wrapText="1"/>
    </xf>
    <xf numFmtId="2" fontId="0" fillId="0" borderId="14" xfId="1" applyNumberFormat="1" applyFont="1" applyBorder="1" applyAlignment="1">
      <alignment horizontal="center" vertical="center" wrapText="1"/>
    </xf>
    <xf numFmtId="9" fontId="4" fillId="2" borderId="4" xfId="2" applyFont="1" applyFill="1" applyBorder="1" applyAlignment="1">
      <alignment horizontal="left" vertical="top" wrapText="1"/>
    </xf>
    <xf numFmtId="2" fontId="0" fillId="0" borderId="4" xfId="0" applyNumberFormat="1" applyFont="1" applyFill="1" applyBorder="1" applyAlignment="1">
      <alignment horizontal="center" vertical="center" wrapText="1"/>
    </xf>
    <xf numFmtId="0" fontId="0" fillId="0" borderId="0" xfId="0" applyFont="1" applyFill="1" applyAlignment="1">
      <alignment vertical="top"/>
    </xf>
    <xf numFmtId="49" fontId="4" fillId="6" borderId="4" xfId="0" applyNumberFormat="1" applyFont="1" applyFill="1" applyBorder="1" applyAlignment="1">
      <alignment horizontal="left" vertical="top" wrapText="1"/>
    </xf>
    <xf numFmtId="164" fontId="4" fillId="6" borderId="8" xfId="1" applyNumberFormat="1" applyFont="1" applyFill="1" applyBorder="1" applyAlignment="1">
      <alignment horizontal="center" vertical="center" wrapText="1"/>
    </xf>
    <xf numFmtId="0" fontId="7" fillId="5" borderId="9" xfId="0" applyFont="1" applyFill="1" applyBorder="1" applyAlignment="1">
      <alignment horizontal="left" vertical="top" wrapText="1"/>
    </xf>
    <xf numFmtId="0" fontId="7" fillId="5" borderId="4" xfId="0" applyFont="1" applyFill="1" applyBorder="1" applyAlignment="1">
      <alignment horizontal="center" vertical="top" wrapText="1"/>
    </xf>
    <xf numFmtId="0" fontId="7" fillId="5" borderId="9" xfId="0" applyFont="1" applyFill="1" applyBorder="1" applyAlignment="1">
      <alignment horizontal="center" vertical="top" wrapText="1"/>
    </xf>
    <xf numFmtId="49" fontId="8" fillId="6" borderId="1" xfId="0" applyNumberFormat="1" applyFont="1" applyFill="1" applyBorder="1" applyAlignment="1">
      <alignment horizontal="center" vertical="top" wrapText="1"/>
    </xf>
    <xf numFmtId="0" fontId="11" fillId="5" borderId="6" xfId="0" applyFont="1" applyFill="1" applyBorder="1" applyAlignment="1">
      <alignment horizontal="center" vertical="top"/>
    </xf>
    <xf numFmtId="0" fontId="11" fillId="5" borderId="15" xfId="0" applyFont="1" applyFill="1" applyBorder="1" applyAlignment="1">
      <alignment horizontal="center" vertical="top"/>
    </xf>
    <xf numFmtId="0" fontId="11" fillId="5" borderId="7" xfId="0" applyFont="1" applyFill="1" applyBorder="1" applyAlignment="1">
      <alignment horizontal="center" vertical="top"/>
    </xf>
    <xf numFmtId="41" fontId="4" fillId="6" borderId="4" xfId="3" applyFont="1" applyFill="1" applyBorder="1" applyAlignment="1">
      <alignment vertical="top"/>
    </xf>
    <xf numFmtId="0" fontId="4" fillId="6" borderId="4" xfId="0" applyFont="1" applyFill="1" applyBorder="1" applyAlignment="1">
      <alignment horizontal="right" vertical="top"/>
    </xf>
    <xf numFmtId="0" fontId="4" fillId="0" borderId="4" xfId="0" applyFont="1" applyFill="1" applyBorder="1" applyAlignment="1">
      <alignment vertical="top"/>
    </xf>
    <xf numFmtId="41" fontId="4" fillId="0" borderId="4" xfId="3" applyFont="1" applyFill="1" applyBorder="1" applyAlignment="1">
      <alignment vertical="top"/>
    </xf>
  </cellXfs>
  <cellStyles count="4">
    <cellStyle name="Millares [0]" xfId="3" builtinId="6"/>
    <cellStyle name="Normal" xfId="0" builtinId="0"/>
    <cellStyle name="Normal 2" xfId="1" xr:uid="{00000000-0005-0000-0000-00000300000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95249</xdr:rowOff>
    </xdr:from>
    <xdr:to>
      <xdr:col>0</xdr:col>
      <xdr:colOff>2043034</xdr:colOff>
      <xdr:row>3</xdr:row>
      <xdr:rowOff>141175</xdr:rowOff>
    </xdr:to>
    <xdr:pic>
      <xdr:nvPicPr>
        <xdr:cNvPr id="3" name="Imagen 2">
          <a:extLst>
            <a:ext uri="{FF2B5EF4-FFF2-40B4-BE49-F238E27FC236}">
              <a16:creationId xmlns:a16="http://schemas.microsoft.com/office/drawing/2014/main" id="{5CBE8C46-D741-4B3D-B915-24598CC2ABC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5006" b="23719"/>
        <a:stretch/>
      </xdr:blipFill>
      <xdr:spPr>
        <a:xfrm>
          <a:off x="0" y="95249"/>
          <a:ext cx="2043034" cy="6939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2:F82"/>
  <sheetViews>
    <sheetView showGridLines="0" tabSelected="1" zoomScale="80" zoomScaleNormal="80" workbookViewId="0">
      <selection activeCell="C92" sqref="C92"/>
    </sheetView>
  </sheetViews>
  <sheetFormatPr baseColWidth="10" defaultColWidth="111.42578125" defaultRowHeight="15.75" outlineLevelRow="3" x14ac:dyDescent="0.25"/>
  <cols>
    <col min="1" max="1" width="50.42578125" style="11" customWidth="1"/>
    <col min="2" max="2" width="7.140625" style="11" bestFit="1" customWidth="1"/>
    <col min="3" max="3" width="109.140625" style="11" customWidth="1"/>
    <col min="4" max="6" width="29.5703125" style="11" customWidth="1"/>
    <col min="7" max="16384" width="111.42578125" style="11"/>
  </cols>
  <sheetData>
    <row r="2" spans="1:6" ht="16.5" thickBot="1" x14ac:dyDescent="0.3">
      <c r="F2" s="12"/>
    </row>
    <row r="3" spans="1:6" ht="19.5" thickBot="1" x14ac:dyDescent="0.3">
      <c r="D3" s="75" t="s">
        <v>0</v>
      </c>
      <c r="E3" s="76"/>
      <c r="F3" s="77"/>
    </row>
    <row r="4" spans="1:6" ht="18.75" x14ac:dyDescent="0.25">
      <c r="D4" s="13" t="s">
        <v>58</v>
      </c>
      <c r="E4" s="13" t="s">
        <v>59</v>
      </c>
      <c r="F4" s="13" t="s">
        <v>60</v>
      </c>
    </row>
    <row r="5" spans="1:6" ht="18.75" x14ac:dyDescent="0.25">
      <c r="A5" s="14" t="s">
        <v>1</v>
      </c>
      <c r="B5" s="14"/>
      <c r="C5" s="74" t="s">
        <v>75</v>
      </c>
      <c r="D5" s="15" t="s">
        <v>2</v>
      </c>
      <c r="E5" s="16"/>
      <c r="F5" s="17"/>
    </row>
    <row r="6" spans="1:6" s="19" customFormat="1" ht="90" x14ac:dyDescent="0.25">
      <c r="A6" s="42" t="s">
        <v>61</v>
      </c>
      <c r="B6" s="42"/>
      <c r="C6" s="42"/>
      <c r="D6" s="18" t="s">
        <v>3</v>
      </c>
      <c r="E6" s="18" t="s">
        <v>3</v>
      </c>
      <c r="F6" s="18" t="s">
        <v>3</v>
      </c>
    </row>
    <row r="7" spans="1:6" s="19" customFormat="1" ht="17.25" customHeight="1" x14ac:dyDescent="0.25">
      <c r="A7" s="39" t="s">
        <v>71</v>
      </c>
      <c r="B7" s="40"/>
      <c r="C7" s="41"/>
      <c r="D7" s="47"/>
      <c r="E7" s="47"/>
      <c r="F7" s="47"/>
    </row>
    <row r="8" spans="1:6" s="19" customFormat="1" outlineLevel="1" x14ac:dyDescent="0.25">
      <c r="A8" s="37" t="s">
        <v>24</v>
      </c>
      <c r="B8" s="38"/>
      <c r="C8" s="38"/>
      <c r="D8" s="48"/>
      <c r="E8" s="48"/>
      <c r="F8" s="48"/>
    </row>
    <row r="9" spans="1:6" s="20" customFormat="1" outlineLevel="2" x14ac:dyDescent="0.25">
      <c r="A9" s="35" t="s">
        <v>7</v>
      </c>
      <c r="B9" s="36">
        <v>0.2</v>
      </c>
      <c r="C9" s="35"/>
      <c r="D9" s="35"/>
      <c r="E9" s="35"/>
      <c r="F9" s="35"/>
    </row>
    <row r="10" spans="1:6" s="20" customFormat="1" outlineLevel="3" x14ac:dyDescent="0.25">
      <c r="A10" s="2" t="str">
        <f>CONCATENATE("REQ - ",B10)</f>
        <v>REQ - 1</v>
      </c>
      <c r="B10" s="2">
        <v>1</v>
      </c>
      <c r="C10" s="21" t="s">
        <v>63</v>
      </c>
      <c r="D10" s="22">
        <v>0</v>
      </c>
      <c r="E10" s="22">
        <v>0</v>
      </c>
      <c r="F10" s="7">
        <v>0</v>
      </c>
    </row>
    <row r="11" spans="1:6" s="20" customFormat="1" outlineLevel="3" x14ac:dyDescent="0.25">
      <c r="A11" s="2" t="str">
        <f t="shared" ref="A11:A37" si="0">CONCATENATE("REQ - ",B11)</f>
        <v>REQ - 2</v>
      </c>
      <c r="B11" s="2">
        <f>B10+1</f>
        <v>2</v>
      </c>
      <c r="C11" s="21" t="s">
        <v>62</v>
      </c>
      <c r="D11" s="22">
        <v>0</v>
      </c>
      <c r="E11" s="22">
        <v>0</v>
      </c>
      <c r="F11" s="7">
        <v>0</v>
      </c>
    </row>
    <row r="12" spans="1:6" s="20" customFormat="1" outlineLevel="3" x14ac:dyDescent="0.25">
      <c r="A12" s="2" t="str">
        <f t="shared" si="0"/>
        <v>REQ - 3</v>
      </c>
      <c r="B12" s="2">
        <f t="shared" ref="B12:B22" si="1">B11+1</f>
        <v>3</v>
      </c>
      <c r="C12" s="21" t="s">
        <v>64</v>
      </c>
      <c r="D12" s="22">
        <v>0</v>
      </c>
      <c r="E12" s="22">
        <v>0</v>
      </c>
      <c r="F12" s="7">
        <v>0</v>
      </c>
    </row>
    <row r="13" spans="1:6" s="20" customFormat="1" outlineLevel="3" x14ac:dyDescent="0.25">
      <c r="A13" s="2" t="str">
        <f t="shared" si="0"/>
        <v>REQ - 4</v>
      </c>
      <c r="B13" s="2">
        <f t="shared" si="1"/>
        <v>4</v>
      </c>
      <c r="C13" s="21" t="s">
        <v>8</v>
      </c>
      <c r="D13" s="22">
        <v>0</v>
      </c>
      <c r="E13" s="22">
        <v>0</v>
      </c>
      <c r="F13" s="7">
        <v>0</v>
      </c>
    </row>
    <row r="14" spans="1:6" s="20" customFormat="1" outlineLevel="3" x14ac:dyDescent="0.25">
      <c r="A14" s="2" t="str">
        <f t="shared" si="0"/>
        <v>REQ - 5</v>
      </c>
      <c r="B14" s="2">
        <f t="shared" si="1"/>
        <v>5</v>
      </c>
      <c r="C14" s="21" t="s">
        <v>9</v>
      </c>
      <c r="D14" s="22">
        <v>0</v>
      </c>
      <c r="E14" s="22">
        <v>0</v>
      </c>
      <c r="F14" s="7">
        <v>0</v>
      </c>
    </row>
    <row r="15" spans="1:6" s="20" customFormat="1" ht="30" outlineLevel="3" x14ac:dyDescent="0.25">
      <c r="A15" s="2" t="str">
        <f t="shared" si="0"/>
        <v>REQ - 6</v>
      </c>
      <c r="B15" s="2">
        <f t="shared" si="1"/>
        <v>6</v>
      </c>
      <c r="C15" s="21" t="s">
        <v>76</v>
      </c>
      <c r="D15" s="22">
        <v>0</v>
      </c>
      <c r="E15" s="22">
        <v>0</v>
      </c>
      <c r="F15" s="7">
        <v>0</v>
      </c>
    </row>
    <row r="16" spans="1:6" s="20" customFormat="1" outlineLevel="3" x14ac:dyDescent="0.25">
      <c r="A16" s="2" t="str">
        <f t="shared" si="0"/>
        <v>REQ - 7</v>
      </c>
      <c r="B16" s="2">
        <f t="shared" si="1"/>
        <v>7</v>
      </c>
      <c r="C16" s="21" t="s">
        <v>10</v>
      </c>
      <c r="D16" s="22">
        <v>0</v>
      </c>
      <c r="E16" s="22">
        <v>0</v>
      </c>
      <c r="F16" s="7">
        <v>0</v>
      </c>
    </row>
    <row r="17" spans="1:6" s="20" customFormat="1" outlineLevel="3" x14ac:dyDescent="0.25">
      <c r="A17" s="2" t="str">
        <f t="shared" si="0"/>
        <v>REQ - 8</v>
      </c>
      <c r="B17" s="2">
        <f t="shared" si="1"/>
        <v>8</v>
      </c>
      <c r="C17" s="21" t="s">
        <v>11</v>
      </c>
      <c r="D17" s="22">
        <v>0</v>
      </c>
      <c r="E17" s="22">
        <v>0</v>
      </c>
      <c r="F17" s="7">
        <v>0</v>
      </c>
    </row>
    <row r="18" spans="1:6" s="20" customFormat="1" ht="45" outlineLevel="3" x14ac:dyDescent="0.25">
      <c r="A18" s="2" t="str">
        <f t="shared" si="0"/>
        <v>REQ - 9</v>
      </c>
      <c r="B18" s="2">
        <f t="shared" si="1"/>
        <v>9</v>
      </c>
      <c r="C18" s="21" t="s">
        <v>12</v>
      </c>
      <c r="D18" s="22">
        <v>0</v>
      </c>
      <c r="E18" s="22">
        <v>0</v>
      </c>
      <c r="F18" s="7">
        <v>0</v>
      </c>
    </row>
    <row r="19" spans="1:6" outlineLevel="3" x14ac:dyDescent="0.25">
      <c r="A19" s="2" t="str">
        <f t="shared" si="0"/>
        <v>REQ - 10</v>
      </c>
      <c r="B19" s="2">
        <f t="shared" si="1"/>
        <v>10</v>
      </c>
      <c r="C19" s="23" t="s">
        <v>13</v>
      </c>
      <c r="D19" s="22">
        <v>0</v>
      </c>
      <c r="E19" s="22">
        <v>0</v>
      </c>
      <c r="F19" s="7">
        <v>0</v>
      </c>
    </row>
    <row r="20" spans="1:6" ht="45" outlineLevel="3" x14ac:dyDescent="0.25">
      <c r="A20" s="2" t="str">
        <f t="shared" si="0"/>
        <v>REQ - 11</v>
      </c>
      <c r="B20" s="2">
        <f t="shared" si="1"/>
        <v>11</v>
      </c>
      <c r="C20" s="21" t="s">
        <v>14</v>
      </c>
      <c r="D20" s="22">
        <v>0</v>
      </c>
      <c r="E20" s="22">
        <v>0</v>
      </c>
      <c r="F20" s="7">
        <v>0</v>
      </c>
    </row>
    <row r="21" spans="1:6" ht="45" outlineLevel="3" x14ac:dyDescent="0.25">
      <c r="A21" s="2" t="str">
        <f t="shared" si="0"/>
        <v>REQ - 12</v>
      </c>
      <c r="B21" s="2">
        <f t="shared" si="1"/>
        <v>12</v>
      </c>
      <c r="C21" s="23" t="s">
        <v>65</v>
      </c>
      <c r="D21" s="22">
        <v>0</v>
      </c>
      <c r="E21" s="22">
        <v>0</v>
      </c>
      <c r="F21" s="7">
        <v>0</v>
      </c>
    </row>
    <row r="22" spans="1:6" s="20" customFormat="1" outlineLevel="3" x14ac:dyDescent="0.25">
      <c r="A22" s="2" t="str">
        <f t="shared" si="0"/>
        <v>REQ - 13</v>
      </c>
      <c r="B22" s="2">
        <f t="shared" si="1"/>
        <v>13</v>
      </c>
      <c r="C22" s="10" t="s">
        <v>77</v>
      </c>
      <c r="D22" s="22">
        <v>0</v>
      </c>
      <c r="E22" s="22">
        <v>0</v>
      </c>
      <c r="F22" s="7">
        <v>0</v>
      </c>
    </row>
    <row r="23" spans="1:6" s="20" customFormat="1" outlineLevel="3" x14ac:dyDescent="0.25">
      <c r="A23" s="2"/>
      <c r="B23" s="2"/>
      <c r="C23" s="24" t="s">
        <v>21</v>
      </c>
      <c r="D23" s="8">
        <f>AVERAGE(D10:D22)</f>
        <v>0</v>
      </c>
      <c r="E23" s="8">
        <f>AVERAGE(E10:E22)</f>
        <v>0</v>
      </c>
      <c r="F23" s="8">
        <f>AVERAGE(F10:F22)</f>
        <v>0</v>
      </c>
    </row>
    <row r="24" spans="1:6" outlineLevel="2" x14ac:dyDescent="0.25">
      <c r="A24" s="35" t="s">
        <v>28</v>
      </c>
      <c r="B24" s="36">
        <v>0.4</v>
      </c>
      <c r="C24" s="35"/>
      <c r="D24" s="35"/>
      <c r="E24" s="35"/>
      <c r="F24" s="35"/>
    </row>
    <row r="25" spans="1:6" outlineLevel="3" x14ac:dyDescent="0.25">
      <c r="A25" s="2" t="str">
        <f t="shared" si="0"/>
        <v>REQ - 14</v>
      </c>
      <c r="B25" s="2">
        <f>B22+1</f>
        <v>14</v>
      </c>
      <c r="C25" s="23" t="s">
        <v>78</v>
      </c>
      <c r="D25" s="22">
        <v>0</v>
      </c>
      <c r="E25" s="22">
        <v>0</v>
      </c>
      <c r="F25" s="7">
        <v>0</v>
      </c>
    </row>
    <row r="26" spans="1:6" outlineLevel="3" x14ac:dyDescent="0.25">
      <c r="A26" s="2" t="str">
        <f t="shared" si="0"/>
        <v>REQ - 15</v>
      </c>
      <c r="B26" s="2">
        <f>B25+1</f>
        <v>15</v>
      </c>
      <c r="C26" s="21" t="s">
        <v>79</v>
      </c>
      <c r="D26" s="22">
        <v>0</v>
      </c>
      <c r="E26" s="22">
        <v>0</v>
      </c>
      <c r="F26" s="7">
        <v>0</v>
      </c>
    </row>
    <row r="27" spans="1:6" outlineLevel="3" x14ac:dyDescent="0.25">
      <c r="A27" s="2" t="str">
        <f t="shared" si="0"/>
        <v>REQ - 16</v>
      </c>
      <c r="B27" s="2">
        <f t="shared" ref="B27:B33" si="2">B26+1</f>
        <v>16</v>
      </c>
      <c r="C27" s="21" t="s">
        <v>66</v>
      </c>
      <c r="D27" s="22">
        <v>0</v>
      </c>
      <c r="E27" s="22">
        <v>0</v>
      </c>
      <c r="F27" s="7">
        <v>0</v>
      </c>
    </row>
    <row r="28" spans="1:6" outlineLevel="3" x14ac:dyDescent="0.25">
      <c r="A28" s="2" t="str">
        <f t="shared" si="0"/>
        <v>REQ - 17</v>
      </c>
      <c r="B28" s="2">
        <f t="shared" si="2"/>
        <v>17</v>
      </c>
      <c r="C28" s="21" t="s">
        <v>67</v>
      </c>
      <c r="D28" s="22">
        <v>0</v>
      </c>
      <c r="E28" s="22">
        <v>0</v>
      </c>
      <c r="F28" s="7">
        <v>0</v>
      </c>
    </row>
    <row r="29" spans="1:6" outlineLevel="3" x14ac:dyDescent="0.25">
      <c r="A29" s="2" t="str">
        <f t="shared" si="0"/>
        <v>REQ - 18</v>
      </c>
      <c r="B29" s="2">
        <f t="shared" si="2"/>
        <v>18</v>
      </c>
      <c r="C29" s="21" t="s">
        <v>68</v>
      </c>
      <c r="D29" s="22">
        <v>0</v>
      </c>
      <c r="E29" s="22">
        <v>0</v>
      </c>
      <c r="F29" s="7">
        <v>0</v>
      </c>
    </row>
    <row r="30" spans="1:6" outlineLevel="3" x14ac:dyDescent="0.25">
      <c r="A30" s="2" t="str">
        <f t="shared" si="0"/>
        <v>REQ - 19</v>
      </c>
      <c r="B30" s="2">
        <f t="shared" si="2"/>
        <v>19</v>
      </c>
      <c r="C30" s="21" t="s">
        <v>69</v>
      </c>
      <c r="D30" s="22">
        <v>0</v>
      </c>
      <c r="E30" s="22">
        <v>0</v>
      </c>
      <c r="F30" s="7">
        <v>0</v>
      </c>
    </row>
    <row r="31" spans="1:6" s="25" customFormat="1" outlineLevel="3" x14ac:dyDescent="0.25">
      <c r="A31" s="2" t="str">
        <f t="shared" si="0"/>
        <v>REQ - 20</v>
      </c>
      <c r="B31" s="2">
        <f t="shared" si="2"/>
        <v>20</v>
      </c>
      <c r="C31" s="21" t="s">
        <v>70</v>
      </c>
      <c r="D31" s="22">
        <v>0</v>
      </c>
      <c r="E31" s="22">
        <v>0</v>
      </c>
      <c r="F31" s="7">
        <v>0</v>
      </c>
    </row>
    <row r="32" spans="1:6" outlineLevel="3" x14ac:dyDescent="0.25">
      <c r="A32" s="2" t="str">
        <f t="shared" si="0"/>
        <v>REQ - 21</v>
      </c>
      <c r="B32" s="2">
        <f t="shared" si="2"/>
        <v>21</v>
      </c>
      <c r="C32" s="26" t="s">
        <v>80</v>
      </c>
      <c r="D32" s="3">
        <v>0</v>
      </c>
      <c r="E32" s="3">
        <v>0</v>
      </c>
      <c r="F32" s="7">
        <v>0</v>
      </c>
    </row>
    <row r="33" spans="1:6" outlineLevel="3" x14ac:dyDescent="0.25">
      <c r="A33" s="2" t="str">
        <f t="shared" si="0"/>
        <v>REQ - 22</v>
      </c>
      <c r="B33" s="2">
        <f t="shared" si="2"/>
        <v>22</v>
      </c>
      <c r="C33" s="26" t="s">
        <v>15</v>
      </c>
      <c r="D33" s="3">
        <v>0</v>
      </c>
      <c r="E33" s="3">
        <v>0</v>
      </c>
      <c r="F33" s="7">
        <v>0</v>
      </c>
    </row>
    <row r="34" spans="1:6" outlineLevel="3" x14ac:dyDescent="0.25">
      <c r="A34" s="2"/>
      <c r="B34" s="2"/>
      <c r="C34" s="24" t="s">
        <v>21</v>
      </c>
      <c r="D34" s="6">
        <f>AVERAGE(D25:D33)</f>
        <v>0</v>
      </c>
      <c r="E34" s="6">
        <f>AVERAGE(E25:E33)</f>
        <v>0</v>
      </c>
      <c r="F34" s="6">
        <f>AVERAGE(F25:F33)</f>
        <v>0</v>
      </c>
    </row>
    <row r="35" spans="1:6" outlineLevel="2" x14ac:dyDescent="0.25">
      <c r="A35" s="35" t="s">
        <v>16</v>
      </c>
      <c r="B35" s="36">
        <v>0.3</v>
      </c>
      <c r="C35" s="35"/>
      <c r="D35" s="35"/>
      <c r="E35" s="35"/>
      <c r="F35" s="35"/>
    </row>
    <row r="36" spans="1:6" outlineLevel="3" x14ac:dyDescent="0.25">
      <c r="A36" s="2" t="str">
        <f t="shared" si="0"/>
        <v>REQ - 23</v>
      </c>
      <c r="B36" s="2">
        <f>B33+1</f>
        <v>23</v>
      </c>
      <c r="C36" s="26" t="s">
        <v>81</v>
      </c>
      <c r="D36" s="22">
        <v>0</v>
      </c>
      <c r="E36" s="22">
        <v>0</v>
      </c>
      <c r="F36" s="22">
        <v>0</v>
      </c>
    </row>
    <row r="37" spans="1:6" ht="30" outlineLevel="3" x14ac:dyDescent="0.25">
      <c r="A37" s="2" t="str">
        <f t="shared" si="0"/>
        <v>REQ - 24</v>
      </c>
      <c r="B37" s="2">
        <f>B36+1</f>
        <v>24</v>
      </c>
      <c r="C37" s="26" t="s">
        <v>82</v>
      </c>
      <c r="D37" s="22">
        <v>0</v>
      </c>
      <c r="E37" s="22">
        <v>0</v>
      </c>
      <c r="F37" s="22">
        <v>0</v>
      </c>
    </row>
    <row r="38" spans="1:6" outlineLevel="3" x14ac:dyDescent="0.25">
      <c r="A38" s="4"/>
      <c r="B38" s="5"/>
      <c r="C38" s="27" t="s">
        <v>21</v>
      </c>
      <c r="D38" s="28">
        <f>AVERAGE(D36:D37)</f>
        <v>0</v>
      </c>
      <c r="E38" s="28">
        <f>AVERAGE(E36:E37)</f>
        <v>0</v>
      </c>
      <c r="F38" s="28">
        <f>AVERAGE(F36:F37)</f>
        <v>0</v>
      </c>
    </row>
    <row r="39" spans="1:6" outlineLevel="2" x14ac:dyDescent="0.25">
      <c r="A39" s="35" t="s">
        <v>17</v>
      </c>
      <c r="B39" s="36">
        <v>0.1</v>
      </c>
      <c r="C39" s="35"/>
      <c r="D39" s="35"/>
      <c r="E39" s="35"/>
      <c r="F39" s="35"/>
    </row>
    <row r="40" spans="1:6" ht="75.75" customHeight="1" outlineLevel="3" x14ac:dyDescent="0.25">
      <c r="A40" s="2" t="str">
        <f t="shared" ref="A40:A42" si="3">CONCATENATE("REQ - ",B40)</f>
        <v>REQ - 25</v>
      </c>
      <c r="B40" s="2">
        <f>B37+1</f>
        <v>25</v>
      </c>
      <c r="C40" s="21" t="s">
        <v>83</v>
      </c>
      <c r="D40" s="22">
        <v>0</v>
      </c>
      <c r="E40" s="22">
        <v>0</v>
      </c>
      <c r="F40" s="7">
        <v>0</v>
      </c>
    </row>
    <row r="41" spans="1:6" ht="43.5" customHeight="1" outlineLevel="3" x14ac:dyDescent="0.25">
      <c r="A41" s="2" t="str">
        <f t="shared" si="3"/>
        <v>REQ - 26</v>
      </c>
      <c r="B41" s="2">
        <f>B40+1</f>
        <v>26</v>
      </c>
      <c r="C41" s="26" t="s">
        <v>84</v>
      </c>
      <c r="D41" s="22">
        <v>0</v>
      </c>
      <c r="E41" s="22">
        <v>0</v>
      </c>
      <c r="F41" s="7">
        <v>0</v>
      </c>
    </row>
    <row r="42" spans="1:6" ht="30" outlineLevel="3" x14ac:dyDescent="0.25">
      <c r="A42" s="2" t="str">
        <f t="shared" si="3"/>
        <v>REQ - 27</v>
      </c>
      <c r="B42" s="2">
        <f>B41+1</f>
        <v>27</v>
      </c>
      <c r="C42" s="26" t="s">
        <v>18</v>
      </c>
      <c r="D42" s="22">
        <v>0</v>
      </c>
      <c r="E42" s="22">
        <v>0</v>
      </c>
      <c r="F42" s="7">
        <v>0</v>
      </c>
    </row>
    <row r="43" spans="1:6" outlineLevel="3" x14ac:dyDescent="0.25">
      <c r="A43" s="49"/>
      <c r="B43" s="50"/>
      <c r="C43" s="51" t="s">
        <v>21</v>
      </c>
      <c r="D43" s="29">
        <f>AVERAGE(D40:D42)</f>
        <v>0</v>
      </c>
      <c r="E43" s="29">
        <f>AVERAGE(E40:E42)</f>
        <v>0</v>
      </c>
      <c r="F43" s="29">
        <f>AVERAGE(F40:F42)</f>
        <v>0</v>
      </c>
    </row>
    <row r="44" spans="1:6" outlineLevel="2" x14ac:dyDescent="0.25">
      <c r="A44" s="52"/>
      <c r="B44" s="53">
        <f>B9+B24+B35+B39</f>
        <v>1.0000000000000002</v>
      </c>
      <c r="C44" s="54" t="s">
        <v>52</v>
      </c>
      <c r="D44" s="30">
        <f>(D23*$B$9)+(D34*$B$24)+(D38*$B$35)+(D43*$B$39)</f>
        <v>0</v>
      </c>
      <c r="E44" s="30">
        <f>(E23*$B$9)+(E34*$B$24)+(E38*$B$35)+(E43*$B$39)</f>
        <v>0</v>
      </c>
      <c r="F44" s="30">
        <f>(F23*$B$9)+(F34*$B$24)+(F38*$B$35)+(F43*$B$39)</f>
        <v>0</v>
      </c>
    </row>
    <row r="45" spans="1:6" outlineLevel="1" x14ac:dyDescent="0.25">
      <c r="A45" s="45" t="s">
        <v>27</v>
      </c>
      <c r="B45" s="46"/>
      <c r="C45" s="46"/>
      <c r="D45" s="55"/>
      <c r="E45" s="55"/>
      <c r="F45" s="56"/>
    </row>
    <row r="46" spans="1:6" outlineLevel="2" x14ac:dyDescent="0.25">
      <c r="A46" s="35" t="s">
        <v>26</v>
      </c>
      <c r="B46" s="36">
        <v>0.6</v>
      </c>
      <c r="C46" s="35"/>
      <c r="D46" s="35"/>
      <c r="E46" s="35"/>
      <c r="F46" s="35"/>
    </row>
    <row r="47" spans="1:6" outlineLevel="3" x14ac:dyDescent="0.25">
      <c r="A47" s="2" t="s">
        <v>37</v>
      </c>
      <c r="B47" s="2">
        <f>B42+1</f>
        <v>28</v>
      </c>
      <c r="C47" s="57" t="s">
        <v>22</v>
      </c>
      <c r="D47" s="31">
        <v>0</v>
      </c>
      <c r="E47" s="31">
        <v>0</v>
      </c>
      <c r="F47" s="1">
        <v>0</v>
      </c>
    </row>
    <row r="48" spans="1:6" outlineLevel="3" x14ac:dyDescent="0.25">
      <c r="A48" s="2" t="s">
        <v>38</v>
      </c>
      <c r="B48" s="2">
        <f>B47+1</f>
        <v>29</v>
      </c>
      <c r="C48" s="57" t="s">
        <v>5</v>
      </c>
      <c r="D48" s="31">
        <v>0</v>
      </c>
      <c r="E48" s="31">
        <v>0</v>
      </c>
      <c r="F48" s="1">
        <v>0</v>
      </c>
    </row>
    <row r="49" spans="1:6" outlineLevel="3" x14ac:dyDescent="0.25">
      <c r="A49" s="49"/>
      <c r="B49" s="50"/>
      <c r="C49" s="51" t="s">
        <v>21</v>
      </c>
      <c r="D49" s="29">
        <f>AVERAGE(D47:D48)</f>
        <v>0</v>
      </c>
      <c r="E49" s="29">
        <f>AVERAGE(E47:E48)</f>
        <v>0</v>
      </c>
      <c r="F49" s="29">
        <f>AVERAGE(F47:F48)</f>
        <v>0</v>
      </c>
    </row>
    <row r="50" spans="1:6" outlineLevel="2" x14ac:dyDescent="0.25">
      <c r="A50" s="35" t="s">
        <v>25</v>
      </c>
      <c r="B50" s="36">
        <v>0.4</v>
      </c>
      <c r="C50" s="35"/>
      <c r="D50" s="35"/>
      <c r="E50" s="35"/>
      <c r="F50" s="35"/>
    </row>
    <row r="51" spans="1:6" outlineLevel="3" x14ac:dyDescent="0.25">
      <c r="A51" s="2" t="s">
        <v>39</v>
      </c>
      <c r="B51" s="2">
        <f>B48+1</f>
        <v>30</v>
      </c>
      <c r="C51" s="57" t="s">
        <v>6</v>
      </c>
      <c r="D51" s="31">
        <v>0</v>
      </c>
      <c r="E51" s="31">
        <v>0</v>
      </c>
      <c r="F51" s="1">
        <v>0</v>
      </c>
    </row>
    <row r="52" spans="1:6" outlineLevel="3" x14ac:dyDescent="0.25">
      <c r="A52" s="2" t="s">
        <v>40</v>
      </c>
      <c r="B52" s="2">
        <f>B51+1</f>
        <v>31</v>
      </c>
      <c r="C52" s="57" t="s">
        <v>30</v>
      </c>
      <c r="D52" s="31">
        <v>0</v>
      </c>
      <c r="E52" s="31">
        <v>0</v>
      </c>
      <c r="F52" s="1">
        <v>0</v>
      </c>
    </row>
    <row r="53" spans="1:6" outlineLevel="3" x14ac:dyDescent="0.25">
      <c r="A53" s="2" t="s">
        <v>41</v>
      </c>
      <c r="B53" s="2">
        <f t="shared" ref="B53:B55" si="4">B52+1</f>
        <v>32</v>
      </c>
      <c r="C53" s="57" t="s">
        <v>53</v>
      </c>
      <c r="D53" s="31">
        <v>0</v>
      </c>
      <c r="E53" s="31">
        <v>0</v>
      </c>
      <c r="F53" s="1">
        <v>0</v>
      </c>
    </row>
    <row r="54" spans="1:6" outlineLevel="3" x14ac:dyDescent="0.25">
      <c r="A54" s="2" t="s">
        <v>42</v>
      </c>
      <c r="B54" s="2">
        <f t="shared" si="4"/>
        <v>33</v>
      </c>
      <c r="C54" s="57" t="s">
        <v>31</v>
      </c>
      <c r="D54" s="31">
        <v>0</v>
      </c>
      <c r="E54" s="31">
        <v>0</v>
      </c>
      <c r="F54" s="1">
        <v>0</v>
      </c>
    </row>
    <row r="55" spans="1:6" outlineLevel="3" x14ac:dyDescent="0.25">
      <c r="A55" s="2" t="s">
        <v>54</v>
      </c>
      <c r="B55" s="2">
        <f t="shared" si="4"/>
        <v>34</v>
      </c>
      <c r="C55" s="57" t="s">
        <v>32</v>
      </c>
      <c r="D55" s="31">
        <v>0</v>
      </c>
      <c r="E55" s="31">
        <v>0</v>
      </c>
      <c r="F55" s="1">
        <v>0</v>
      </c>
    </row>
    <row r="56" spans="1:6" outlineLevel="3" x14ac:dyDescent="0.25">
      <c r="A56" s="49"/>
      <c r="B56" s="50"/>
      <c r="C56" s="51" t="s">
        <v>21</v>
      </c>
      <c r="D56" s="29">
        <f>AVERAGE(D51:D55)</f>
        <v>0</v>
      </c>
      <c r="E56" s="29">
        <f>AVERAGE(E51:E55)</f>
        <v>0</v>
      </c>
      <c r="F56" s="29">
        <f>AVERAGE(F51:F55)</f>
        <v>0</v>
      </c>
    </row>
    <row r="57" spans="1:6" outlineLevel="2" x14ac:dyDescent="0.25">
      <c r="A57" s="58"/>
      <c r="B57" s="53">
        <f>B46+B50</f>
        <v>1</v>
      </c>
      <c r="C57" s="54" t="s">
        <v>52</v>
      </c>
      <c r="D57" s="32">
        <f>(D49*$B$46)+(D56*$B$50)</f>
        <v>0</v>
      </c>
      <c r="E57" s="32">
        <f>(E49*$B$46)+(E56*$B$50)</f>
        <v>0</v>
      </c>
      <c r="F57" s="32">
        <f>(F49*$B$46)+(F56*$B$50)</f>
        <v>0</v>
      </c>
    </row>
    <row r="58" spans="1:6" outlineLevel="1" x14ac:dyDescent="0.25">
      <c r="A58" s="45" t="s">
        <v>29</v>
      </c>
      <c r="B58" s="46"/>
      <c r="C58" s="46"/>
      <c r="D58" s="55"/>
      <c r="E58" s="55"/>
      <c r="F58" s="56"/>
    </row>
    <row r="59" spans="1:6" outlineLevel="2" x14ac:dyDescent="0.25">
      <c r="A59" s="35" t="s">
        <v>33</v>
      </c>
      <c r="B59" s="36">
        <v>0.5</v>
      </c>
      <c r="C59" s="35"/>
      <c r="D59" s="35"/>
      <c r="E59" s="35"/>
      <c r="F59" s="35"/>
    </row>
    <row r="60" spans="1:6" outlineLevel="3" x14ac:dyDescent="0.25">
      <c r="A60" s="2" t="s">
        <v>43</v>
      </c>
      <c r="B60" s="2">
        <f>B55+1</f>
        <v>35</v>
      </c>
      <c r="C60" s="59" t="s">
        <v>45</v>
      </c>
      <c r="D60" s="31">
        <v>0</v>
      </c>
      <c r="E60" s="31">
        <v>0</v>
      </c>
      <c r="F60" s="1">
        <v>0</v>
      </c>
    </row>
    <row r="61" spans="1:6" outlineLevel="3" x14ac:dyDescent="0.25">
      <c r="A61" s="2" t="s">
        <v>44</v>
      </c>
      <c r="B61" s="2">
        <f>B60+1</f>
        <v>36</v>
      </c>
      <c r="C61" s="57" t="s">
        <v>46</v>
      </c>
      <c r="D61" s="31">
        <v>0</v>
      </c>
      <c r="E61" s="31">
        <v>0</v>
      </c>
      <c r="F61" s="1">
        <v>0</v>
      </c>
    </row>
    <row r="62" spans="1:6" outlineLevel="3" x14ac:dyDescent="0.25">
      <c r="A62" s="2" t="s">
        <v>47</v>
      </c>
      <c r="B62" s="2">
        <f t="shared" ref="B62:B63" si="5">B61+1</f>
        <v>37</v>
      </c>
      <c r="C62" s="57" t="s">
        <v>23</v>
      </c>
      <c r="D62" s="31">
        <v>0</v>
      </c>
      <c r="E62" s="31">
        <v>0</v>
      </c>
      <c r="F62" s="1">
        <v>0</v>
      </c>
    </row>
    <row r="63" spans="1:6" outlineLevel="3" x14ac:dyDescent="0.25">
      <c r="A63" s="2" t="s">
        <v>48</v>
      </c>
      <c r="B63" s="2">
        <f t="shared" si="5"/>
        <v>38</v>
      </c>
      <c r="C63" s="57" t="s">
        <v>19</v>
      </c>
      <c r="D63" s="31">
        <v>0</v>
      </c>
      <c r="E63" s="31">
        <v>0</v>
      </c>
      <c r="F63" s="1">
        <v>0</v>
      </c>
    </row>
    <row r="64" spans="1:6" outlineLevel="3" x14ac:dyDescent="0.25">
      <c r="A64" s="49"/>
      <c r="B64" s="50"/>
      <c r="C64" s="51" t="s">
        <v>21</v>
      </c>
      <c r="D64" s="29">
        <f>AVERAGE(D60:D63)</f>
        <v>0</v>
      </c>
      <c r="E64" s="29">
        <f>AVERAGE(E60:E63)</f>
        <v>0</v>
      </c>
      <c r="F64" s="29">
        <f>AVERAGE(F60:F63)</f>
        <v>0</v>
      </c>
    </row>
    <row r="65" spans="1:6" outlineLevel="2" x14ac:dyDescent="0.25">
      <c r="A65" s="35" t="s">
        <v>34</v>
      </c>
      <c r="B65" s="36">
        <v>0.5</v>
      </c>
      <c r="C65" s="35"/>
      <c r="D65" s="35"/>
      <c r="E65" s="35"/>
      <c r="F65" s="35"/>
    </row>
    <row r="66" spans="1:6" outlineLevel="3" x14ac:dyDescent="0.25">
      <c r="A66" s="2" t="s">
        <v>49</v>
      </c>
      <c r="B66" s="2">
        <f>B63+1</f>
        <v>39</v>
      </c>
      <c r="C66" s="57" t="s">
        <v>57</v>
      </c>
      <c r="D66" s="31">
        <v>0</v>
      </c>
      <c r="E66" s="31">
        <v>0</v>
      </c>
      <c r="F66" s="1">
        <v>0</v>
      </c>
    </row>
    <row r="67" spans="1:6" outlineLevel="3" x14ac:dyDescent="0.25">
      <c r="A67" s="2" t="s">
        <v>50</v>
      </c>
      <c r="B67" s="2">
        <f>B66+1</f>
        <v>40</v>
      </c>
      <c r="C67" s="57" t="s">
        <v>35</v>
      </c>
      <c r="D67" s="31">
        <v>0</v>
      </c>
      <c r="E67" s="31">
        <v>0</v>
      </c>
      <c r="F67" s="1">
        <v>0</v>
      </c>
    </row>
    <row r="68" spans="1:6" outlineLevel="3" x14ac:dyDescent="0.25">
      <c r="A68" s="2" t="s">
        <v>51</v>
      </c>
      <c r="B68" s="2">
        <f>B67+1</f>
        <v>41</v>
      </c>
      <c r="C68" s="57" t="s">
        <v>36</v>
      </c>
      <c r="D68" s="31">
        <v>0</v>
      </c>
      <c r="E68" s="31">
        <v>0</v>
      </c>
      <c r="F68" s="1">
        <v>0</v>
      </c>
    </row>
    <row r="69" spans="1:6" outlineLevel="3" x14ac:dyDescent="0.25">
      <c r="A69" s="49"/>
      <c r="B69" s="50"/>
      <c r="C69" s="51" t="s">
        <v>21</v>
      </c>
      <c r="D69" s="29">
        <f>AVERAGE(D66:D68)</f>
        <v>0</v>
      </c>
      <c r="E69" s="29">
        <f>AVERAGE(E66:E68)</f>
        <v>0</v>
      </c>
      <c r="F69" s="29">
        <f>AVERAGE(F66:F68)</f>
        <v>0</v>
      </c>
    </row>
    <row r="70" spans="1:6" outlineLevel="2" x14ac:dyDescent="0.25">
      <c r="A70" s="9"/>
      <c r="B70" s="53">
        <f>B59+B65</f>
        <v>1</v>
      </c>
      <c r="C70" s="54" t="s">
        <v>52</v>
      </c>
      <c r="D70" s="32">
        <f>(D64*$B$59)+(D69*$B$65)</f>
        <v>0</v>
      </c>
      <c r="E70" s="32">
        <f>(E64*$B$59)+(E69*$B$65)</f>
        <v>0</v>
      </c>
      <c r="F70" s="32">
        <f>(F64*$B$59)+(F69*$B$65)</f>
        <v>0</v>
      </c>
    </row>
    <row r="71" spans="1:6" outlineLevel="1" x14ac:dyDescent="0.25">
      <c r="A71" s="43" t="s">
        <v>20</v>
      </c>
      <c r="B71" s="44"/>
      <c r="C71" s="44"/>
      <c r="D71" s="60"/>
      <c r="E71" s="60"/>
      <c r="F71" s="61"/>
    </row>
    <row r="72" spans="1:6" outlineLevel="2" x14ac:dyDescent="0.25">
      <c r="A72" s="62"/>
      <c r="B72" s="63">
        <v>0.5</v>
      </c>
      <c r="C72" s="64" t="s">
        <v>24</v>
      </c>
      <c r="D72" s="65">
        <f>D44*$B$72</f>
        <v>0</v>
      </c>
      <c r="E72" s="65">
        <f>E44*$B$72</f>
        <v>0</v>
      </c>
      <c r="F72" s="65">
        <f>F44*$B$72</f>
        <v>0</v>
      </c>
    </row>
    <row r="73" spans="1:6" outlineLevel="2" x14ac:dyDescent="0.25">
      <c r="A73" s="49"/>
      <c r="B73" s="66">
        <v>0.25</v>
      </c>
      <c r="C73" s="57" t="s">
        <v>27</v>
      </c>
      <c r="D73" s="67">
        <f>+D57*$B$73</f>
        <v>0</v>
      </c>
      <c r="E73" s="67">
        <f>+E57*$B$73</f>
        <v>0</v>
      </c>
      <c r="F73" s="67">
        <f>+F57*$B$73</f>
        <v>0</v>
      </c>
    </row>
    <row r="74" spans="1:6" outlineLevel="2" x14ac:dyDescent="0.25">
      <c r="A74" s="49"/>
      <c r="B74" s="66">
        <v>0.25</v>
      </c>
      <c r="C74" s="57" t="s">
        <v>29</v>
      </c>
      <c r="D74" s="29">
        <f>+D70*$B$74</f>
        <v>0</v>
      </c>
      <c r="E74" s="29">
        <f>+E70*$B$74</f>
        <v>0</v>
      </c>
      <c r="F74" s="29">
        <f>+F70*$B$74</f>
        <v>0</v>
      </c>
    </row>
    <row r="75" spans="1:6" outlineLevel="2" x14ac:dyDescent="0.25">
      <c r="A75" s="49"/>
      <c r="B75" s="66">
        <f>SUM(B72:B74)</f>
        <v>1</v>
      </c>
      <c r="C75" s="69" t="s">
        <v>4</v>
      </c>
      <c r="D75" s="70">
        <f>SUM(D72:D74)</f>
        <v>0</v>
      </c>
      <c r="E75" s="70">
        <f>SUM(E72:E74)</f>
        <v>0</v>
      </c>
      <c r="F75" s="70">
        <f>SUM(F72:F74)</f>
        <v>0</v>
      </c>
    </row>
    <row r="76" spans="1:6" x14ac:dyDescent="0.25">
      <c r="A76" s="59"/>
      <c r="B76" s="59"/>
      <c r="C76" s="59"/>
      <c r="D76" s="59"/>
      <c r="E76" s="59"/>
      <c r="F76" s="59"/>
    </row>
    <row r="77" spans="1:6" x14ac:dyDescent="0.25">
      <c r="A77" s="43" t="s">
        <v>72</v>
      </c>
      <c r="B77" s="44"/>
      <c r="C77" s="71"/>
      <c r="D77" s="72" t="s">
        <v>55</v>
      </c>
      <c r="E77" s="72" t="s">
        <v>55</v>
      </c>
      <c r="F77" s="73" t="s">
        <v>55</v>
      </c>
    </row>
    <row r="78" spans="1:6" outlineLevel="1" x14ac:dyDescent="0.25">
      <c r="A78" s="68"/>
      <c r="B78" s="68"/>
      <c r="C78" s="80" t="s">
        <v>73</v>
      </c>
      <c r="D78" s="81">
        <v>0</v>
      </c>
      <c r="E78" s="81">
        <v>0</v>
      </c>
      <c r="F78" s="81">
        <v>0</v>
      </c>
    </row>
    <row r="79" spans="1:6" outlineLevel="1" x14ac:dyDescent="0.25">
      <c r="A79" s="68"/>
      <c r="B79" s="68"/>
      <c r="C79" s="80" t="s">
        <v>74</v>
      </c>
      <c r="D79" s="81">
        <v>0</v>
      </c>
      <c r="E79" s="81">
        <v>0</v>
      </c>
      <c r="F79" s="81">
        <v>0</v>
      </c>
    </row>
    <row r="80" spans="1:6" outlineLevel="1" x14ac:dyDescent="0.25">
      <c r="A80" s="68"/>
      <c r="B80" s="68"/>
      <c r="C80" s="79" t="s">
        <v>56</v>
      </c>
      <c r="D80" s="78">
        <f>SUM(D78:D79)</f>
        <v>0</v>
      </c>
      <c r="E80" s="78">
        <f t="shared" ref="E80:F80" si="6">SUM(E78:E79)</f>
        <v>0</v>
      </c>
      <c r="F80" s="78">
        <f t="shared" si="6"/>
        <v>0</v>
      </c>
    </row>
    <row r="81" spans="1:6" outlineLevel="1" x14ac:dyDescent="0.25">
      <c r="A81" s="25"/>
      <c r="B81" s="25"/>
    </row>
    <row r="82" spans="1:6" ht="23.25" x14ac:dyDescent="0.25">
      <c r="A82" s="33"/>
      <c r="B82" s="33"/>
      <c r="C82" s="34"/>
      <c r="D82" s="34"/>
      <c r="E82" s="34"/>
      <c r="F82" s="34"/>
    </row>
  </sheetData>
  <mergeCells count="9">
    <mergeCell ref="A77:C77"/>
    <mergeCell ref="D3:F3"/>
    <mergeCell ref="A6:C6"/>
    <mergeCell ref="D5:F5"/>
    <mergeCell ref="A45:C45"/>
    <mergeCell ref="A8:C8"/>
    <mergeCell ref="A58:C58"/>
    <mergeCell ref="A71:C71"/>
    <mergeCell ref="A7:C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 Evaluación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2022-07-04T23:43:21Z</dcterms:modified>
</cp:coreProperties>
</file>